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<sst xmlns="http://schemas.openxmlformats.org/spreadsheetml/2006/main" count="371" uniqueCount="103">
  <si>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</si>
  <si>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</si>
  <si>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</si>
  <si>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</si>
  <si>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</si>
  <si>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</si>
  <si>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</si>
  <si>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</si>
  <si>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</si>
  <si>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</si>
  <si>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</si>
  <si>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</si>
  <si>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</si>
  <si>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</si>
  <si>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</si>
  <si>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</si>
  <si>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</si>
  <si>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</si>
  <si>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</si>
  <si>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</si>
  <si>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</si>
  <si>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</si>
  <si>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</si>
  <si>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</si>
  <si>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</si>
  <si>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</si>
  <si>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</si>
  <si>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</si>
  <si>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</si>
  <si>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</si>
  <si>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</si>
  <si>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</si>
  <si>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</si>
  <si>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</si>
  <si>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</si>
  <si>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</si>
  <si>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120</t>
  </si>
  <si>
    <t>505 92 01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</si>
  <si>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</si>
  <si>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</si>
  <si>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</si>
  <si>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</si>
  <si>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</si>
  <si>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</si>
  <si>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</si>
  <si>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</si>
  <si>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</si>
  <si>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</si>
  <si>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</si>
  <si>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</si>
  <si>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</si>
  <si>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</si>
  <si>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</si>
  <si>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</si>
  <si>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</si>
  <si>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</si>
  <si>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</si>
  <si>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</si>
  <si>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</si>
  <si>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</si>
  <si>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</si>
  <si>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</si>
  <si>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</si>
  <si>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</si>
  <si>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</si>
  <si>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</si>
  <si>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</si>
  <si>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</si>
  <si>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</si>
  <si>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</si>
  <si>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</si>
  <si>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</si>
  <si>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</si>
  <si>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</si>
  <si>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</si>
  <si>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</si>
  <si>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</si>
  <si>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</si>
  <si>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</si>
  <si>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</si>
  <si>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</si>
  <si>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</si>
  <si>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</si>
  <si>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</si>
  <si>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</si>
  <si>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0050100</t>
  </si>
  <si>
    <t>852</t>
  </si>
  <si>
    <t>0041000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</si>
  <si>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</si>
  <si>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321</t>
  </si>
  <si>
    <t>Пособия и компенсации гражданам и иные социальные выплаты, кроме публичных нормативных обязательств</t>
  </si>
  <si>
    <t>3030200</t>
  </si>
  <si>
    <t>Транспорт</t>
  </si>
  <si>
    <t>111</t>
  </si>
  <si>
    <t>% исполнения</t>
  </si>
  <si>
    <t>исполнено</t>
  </si>
  <si>
    <t>Назначено\</t>
  </si>
  <si>
    <t xml:space="preserve">Отчет о распределении  бюджетных ассигнований  по разделам, подразделам, </t>
  </si>
  <si>
    <t>Приложение №2</t>
  </si>
  <si>
    <t xml:space="preserve"> бюджета муниципального образования"Паданское сельское поселение" за 2013 год</t>
  </si>
  <si>
    <t xml:space="preserve">к решению 6 сессии Совета </t>
  </si>
  <si>
    <t>Паданского сельского поселения  3 созыва</t>
  </si>
  <si>
    <t xml:space="preserve">№ 23 от 21.04.2014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</si>
</sst>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 readingOrder="2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169" fontId="8" fillId="32" borderId="10" xfId="0" applyNumberFormat="1" applyFont="1" applyFill="1" applyBorder="1" applyAlignment="1">
      <alignment horizontal="center"/>
    </xf>
    <xf numFmtId="169" fontId="9" fillId="32" borderId="10" xfId="0" applyNumberFormat="1" applyFont="1" applyFill="1" applyBorder="1" applyAlignment="1">
      <alignment horizontal="center"/>
    </xf>
    <xf numFmtId="169" fontId="5" fillId="32" borderId="10" xfId="0" applyNumberFormat="1" applyFont="1" applyFill="1" applyBorder="1" applyAlignment="1">
      <alignment horizontal="center"/>
    </xf>
    <xf numFmtId="169" fontId="6" fillId="32" borderId="10" xfId="0" applyNumberFormat="1" applyFont="1" applyFill="1" applyBorder="1" applyAlignment="1">
      <alignment horizontal="center"/>
    </xf>
    <xf numFmtId="3" fontId="7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168" fontId="0" fillId="0" borderId="10" xfId="0" applyNumberForma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49" fontId="10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3" fontId="9" fillId="32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5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89.125" style="0" customWidth="1"/>
    <col min="3" max="3" width="5.875" style="0" customWidth="1"/>
    <col min="4" max="4" width="6.125" style="0" customWidth="1"/>
    <col min="5" max="5" width="12.25390625" style="0" customWidth="1"/>
    <col min="6" max="6" width="5.125" style="0" customWidth="1"/>
    <col min="7" max="7" width="9.625" style="36" customWidth="1"/>
    <col min="8" max="8" width="9.25390625" style="0" customWidth="1"/>
    <col min="9" max="9" width="9.625" style="4" customWidth="1"/>
  </cols>
  <sheetData>
    <row r="2" spans="2:9" ht="12.75">
      <c r="B2" s="1"/>
      <c r="C2" s="1"/>
      <c r="D2" s="2"/>
      <c r="E2" s="52" t="s">
        <v>98</v>
      </c>
      <c r="F2" s="52"/>
      <c r="G2" s="52"/>
      <c r="H2" s="52"/>
      <c r="I2" s="52"/>
    </row>
    <row r="3" spans="2:9" ht="12.75" customHeight="1">
      <c r="B3" s="1"/>
      <c r="C3" s="1"/>
      <c r="D3" s="2"/>
      <c r="E3" s="51" t="s">
        <v>100</v>
      </c>
      <c r="F3" s="51"/>
      <c r="G3" s="51"/>
      <c r="H3" s="51"/>
      <c r="I3" s="51"/>
    </row>
    <row r="4" spans="2:9" ht="12.75" customHeight="1">
      <c r="B4" s="1"/>
      <c r="C4" s="1"/>
      <c r="D4" s="2"/>
      <c r="E4" s="51" t="s">
        <v>101</v>
      </c>
      <c r="F4" s="51"/>
      <c r="G4" s="51"/>
      <c r="H4" s="51"/>
      <c r="I4" s="51"/>
    </row>
    <row r="5" spans="2:9" ht="12.75">
      <c r="B5" s="1"/>
      <c r="C5" s="1"/>
      <c r="D5" s="2"/>
      <c r="E5" s="52" t="s">
        <v>102</v>
      </c>
      <c r="F5" s="52"/>
      <c r="G5" s="52"/>
      <c r="H5" s="52"/>
      <c r="I5" s="52"/>
    </row>
    <row r="6" spans="2:7" ht="15">
      <c r="B6" s="53" t="s">
        <v>97</v>
      </c>
      <c r="C6" s="53"/>
      <c r="D6" s="53"/>
      <c r="E6" s="53"/>
      <c r="F6" s="53"/>
      <c r="G6" s="53"/>
    </row>
    <row r="7" spans="2:7" ht="15">
      <c r="B7" s="53" t="s">
        <v>71</v>
      </c>
      <c r="C7" s="53"/>
      <c r="D7" s="53"/>
      <c r="E7" s="53"/>
      <c r="F7" s="53"/>
      <c r="G7" s="53"/>
    </row>
    <row r="8" spans="2:7" ht="15">
      <c r="B8" s="53" t="s">
        <v>99</v>
      </c>
      <c r="C8" s="53"/>
      <c r="D8" s="53"/>
      <c r="E8" s="53"/>
      <c r="F8" s="53"/>
      <c r="G8" s="53"/>
    </row>
    <row r="9" spans="2:8" ht="15">
      <c r="B9" s="8"/>
      <c r="C9" s="8"/>
      <c r="D9" s="8"/>
      <c r="E9" s="8"/>
      <c r="F9" s="8"/>
      <c r="G9" s="50" t="s">
        <v>56</v>
      </c>
      <c r="H9" s="50"/>
    </row>
    <row r="10" spans="2:9" ht="87.75">
      <c r="B10" s="9" t="s">
        <v>0</v>
      </c>
      <c r="C10" s="39" t="s">
        <v>1</v>
      </c>
      <c r="D10" s="10" t="s">
        <v>2</v>
      </c>
      <c r="E10" s="10" t="s">
        <v>3</v>
      </c>
      <c r="F10" s="10" t="s">
        <v>4</v>
      </c>
      <c r="G10" s="10" t="s">
        <v>96</v>
      </c>
      <c r="H10" s="10" t="s">
        <v>95</v>
      </c>
      <c r="I10" s="37" t="s">
        <v>94</v>
      </c>
    </row>
    <row r="11" spans="2:9" ht="15">
      <c r="B11" s="11" t="s">
        <v>6</v>
      </c>
      <c r="C11" s="22" t="s">
        <v>7</v>
      </c>
      <c r="D11" s="13"/>
      <c r="E11" s="13"/>
      <c r="F11" s="13"/>
      <c r="G11" s="31">
        <f>G12+G17+G31+G33+G40</f>
        <v>2631.1</v>
      </c>
      <c r="H11" s="31">
        <f>H12+H17+H31+H33+H40</f>
        <v>2610.5</v>
      </c>
      <c r="I11" s="38">
        <f>H11/G11%</f>
        <v>99.21705750446581</v>
      </c>
    </row>
    <row r="12" spans="2:9" ht="28.5">
      <c r="B12" s="43" t="s">
        <v>40</v>
      </c>
      <c r="C12" s="40" t="s">
        <v>7</v>
      </c>
      <c r="D12" s="14" t="s">
        <v>8</v>
      </c>
      <c r="E12" s="14"/>
      <c r="F12" s="14"/>
      <c r="G12" s="31">
        <f>G13+G16</f>
        <v>1301</v>
      </c>
      <c r="H12" s="31">
        <f>H13+H16</f>
        <v>1294.3</v>
      </c>
      <c r="I12" s="38">
        <f aca="true" t="shared" si="0" ref="I12:I75">H12/G12%</f>
        <v>99.48501152959263</v>
      </c>
    </row>
    <row r="13" spans="2:9" ht="15">
      <c r="B13" s="44" t="s">
        <v>30</v>
      </c>
      <c r="C13" s="41" t="s">
        <v>7</v>
      </c>
      <c r="D13" s="13" t="s">
        <v>8</v>
      </c>
      <c r="E13" s="13" t="s">
        <v>48</v>
      </c>
      <c r="F13" s="13"/>
      <c r="G13" s="31">
        <f>G14</f>
        <v>719</v>
      </c>
      <c r="H13" s="31">
        <f>H14</f>
        <v>712.8</v>
      </c>
      <c r="I13" s="38">
        <f t="shared" si="0"/>
        <v>99.13769123783031</v>
      </c>
    </row>
    <row r="14" spans="2:9" ht="15">
      <c r="B14" s="45" t="s">
        <v>41</v>
      </c>
      <c r="C14" s="22" t="s">
        <v>7</v>
      </c>
      <c r="D14" s="12" t="s">
        <v>8</v>
      </c>
      <c r="E14" s="12" t="s">
        <v>48</v>
      </c>
      <c r="F14" s="12" t="s">
        <v>36</v>
      </c>
      <c r="G14" s="31">
        <f>G15</f>
        <v>719</v>
      </c>
      <c r="H14" s="31">
        <f>H15</f>
        <v>712.8</v>
      </c>
      <c r="I14" s="38">
        <f t="shared" si="0"/>
        <v>99.13769123783031</v>
      </c>
    </row>
    <row r="15" spans="2:9" ht="15">
      <c r="B15" s="46" t="s">
        <v>39</v>
      </c>
      <c r="C15" s="41" t="s">
        <v>7</v>
      </c>
      <c r="D15" s="13" t="s">
        <v>8</v>
      </c>
      <c r="E15" s="13" t="s">
        <v>48</v>
      </c>
      <c r="F15" s="13" t="s">
        <v>38</v>
      </c>
      <c r="G15" s="32">
        <v>719</v>
      </c>
      <c r="H15" s="32">
        <v>712.8</v>
      </c>
      <c r="I15" s="38">
        <f t="shared" si="0"/>
        <v>99.13769123783031</v>
      </c>
    </row>
    <row r="16" spans="2:9" ht="29.25" customHeight="1">
      <c r="B16" s="47" t="s">
        <v>90</v>
      </c>
      <c r="C16" s="41" t="s">
        <v>7</v>
      </c>
      <c r="D16" s="13" t="s">
        <v>8</v>
      </c>
      <c r="E16" s="13" t="s">
        <v>48</v>
      </c>
      <c r="F16" s="13" t="s">
        <v>89</v>
      </c>
      <c r="G16" s="32">
        <v>582</v>
      </c>
      <c r="H16" s="32">
        <v>581.5</v>
      </c>
      <c r="I16" s="38">
        <f t="shared" si="0"/>
        <v>99.91408934707903</v>
      </c>
    </row>
    <row r="17" spans="2:11" ht="45">
      <c r="B17" s="16" t="s">
        <v>10</v>
      </c>
      <c r="C17" s="40" t="s">
        <v>7</v>
      </c>
      <c r="D17" s="14" t="s">
        <v>11</v>
      </c>
      <c r="E17" s="14"/>
      <c r="F17" s="14"/>
      <c r="G17" s="31">
        <f>G18+G27+G29</f>
        <v>1120.1</v>
      </c>
      <c r="H17" s="31">
        <f>H18+H27+H29</f>
        <v>1110.9</v>
      </c>
      <c r="I17" s="38">
        <f t="shared" si="0"/>
        <v>99.17864476386039</v>
      </c>
      <c r="K17" s="25"/>
    </row>
    <row r="18" spans="2:9" ht="30">
      <c r="B18" s="44" t="s">
        <v>42</v>
      </c>
      <c r="C18" s="41" t="s">
        <v>7</v>
      </c>
      <c r="D18" s="13" t="s">
        <v>11</v>
      </c>
      <c r="E18" s="13" t="s">
        <v>12</v>
      </c>
      <c r="F18" s="13"/>
      <c r="G18" s="32">
        <f>G19+G22+G23+G25+G26+G24</f>
        <v>1025.1</v>
      </c>
      <c r="H18" s="32">
        <f>H19+H22+H23+H25+H26+H24</f>
        <v>1015.9</v>
      </c>
      <c r="I18" s="38">
        <f t="shared" si="0"/>
        <v>99.10252658277241</v>
      </c>
    </row>
    <row r="19" spans="2:9" ht="15">
      <c r="B19" s="48" t="s">
        <v>41</v>
      </c>
      <c r="C19" s="22" t="s">
        <v>7</v>
      </c>
      <c r="D19" s="12" t="s">
        <v>11</v>
      </c>
      <c r="E19" s="12" t="s">
        <v>12</v>
      </c>
      <c r="F19" s="20">
        <v>120</v>
      </c>
      <c r="G19" s="31">
        <f>G20+G21</f>
        <v>622.7</v>
      </c>
      <c r="H19" s="31">
        <f>H20+H21</f>
        <v>615.6</v>
      </c>
      <c r="I19" s="38">
        <f t="shared" si="0"/>
        <v>98.85980407901076</v>
      </c>
    </row>
    <row r="20" spans="2:9" ht="15">
      <c r="B20" s="48" t="s">
        <v>39</v>
      </c>
      <c r="C20" s="41" t="s">
        <v>7</v>
      </c>
      <c r="D20" s="13" t="s">
        <v>11</v>
      </c>
      <c r="E20" s="13" t="s">
        <v>12</v>
      </c>
      <c r="F20" s="5">
        <v>121</v>
      </c>
      <c r="G20" s="32">
        <f>474+143</f>
        <v>617</v>
      </c>
      <c r="H20" s="32">
        <v>609.9</v>
      </c>
      <c r="I20" s="38">
        <f t="shared" si="0"/>
        <v>98.84927066450567</v>
      </c>
    </row>
    <row r="21" spans="2:9" ht="15">
      <c r="B21" s="48" t="s">
        <v>43</v>
      </c>
      <c r="C21" s="41" t="s">
        <v>7</v>
      </c>
      <c r="D21" s="13" t="s">
        <v>11</v>
      </c>
      <c r="E21" s="13" t="s">
        <v>12</v>
      </c>
      <c r="F21" s="5">
        <v>122</v>
      </c>
      <c r="G21" s="32">
        <v>5.7</v>
      </c>
      <c r="H21" s="32">
        <v>5.7</v>
      </c>
      <c r="I21" s="38">
        <f t="shared" si="0"/>
        <v>100</v>
      </c>
    </row>
    <row r="22" spans="2:9" ht="15">
      <c r="B22" s="48" t="s">
        <v>44</v>
      </c>
      <c r="C22" s="41" t="s">
        <v>7</v>
      </c>
      <c r="D22" s="13" t="s">
        <v>11</v>
      </c>
      <c r="E22" s="13" t="s">
        <v>12</v>
      </c>
      <c r="F22" s="5">
        <v>242</v>
      </c>
      <c r="G22" s="32">
        <v>25.3</v>
      </c>
      <c r="H22" s="32">
        <v>25.3</v>
      </c>
      <c r="I22" s="38">
        <f t="shared" si="0"/>
        <v>100</v>
      </c>
    </row>
    <row r="23" spans="2:9" ht="15">
      <c r="B23" s="48" t="s">
        <v>45</v>
      </c>
      <c r="C23" s="41" t="s">
        <v>7</v>
      </c>
      <c r="D23" s="13" t="s">
        <v>11</v>
      </c>
      <c r="E23" s="13" t="s">
        <v>12</v>
      </c>
      <c r="F23" s="5">
        <v>244</v>
      </c>
      <c r="G23" s="32">
        <v>354.1</v>
      </c>
      <c r="H23" s="32">
        <v>352.9</v>
      </c>
      <c r="I23" s="38">
        <f t="shared" si="0"/>
        <v>99.66111268003387</v>
      </c>
    </row>
    <row r="24" spans="2:9" ht="15">
      <c r="B24" s="48" t="s">
        <v>45</v>
      </c>
      <c r="C24" s="41" t="s">
        <v>7</v>
      </c>
      <c r="D24" s="13" t="s">
        <v>11</v>
      </c>
      <c r="E24" s="13" t="s">
        <v>12</v>
      </c>
      <c r="F24" s="5">
        <v>541</v>
      </c>
      <c r="G24" s="32">
        <v>20</v>
      </c>
      <c r="H24" s="32">
        <v>20</v>
      </c>
      <c r="I24" s="38">
        <f t="shared" si="0"/>
        <v>100</v>
      </c>
    </row>
    <row r="25" spans="2:9" ht="15" hidden="1">
      <c r="B25" s="48" t="s">
        <v>46</v>
      </c>
      <c r="C25" s="41" t="s">
        <v>7</v>
      </c>
      <c r="D25" s="13" t="s">
        <v>11</v>
      </c>
      <c r="E25" s="13" t="s">
        <v>12</v>
      </c>
      <c r="F25" s="5">
        <v>851</v>
      </c>
      <c r="G25" s="32">
        <v>0</v>
      </c>
      <c r="H25" s="32">
        <v>0</v>
      </c>
      <c r="I25" s="38" t="e">
        <f t="shared" si="0"/>
        <v>#DIV/0!</v>
      </c>
    </row>
    <row r="26" spans="2:9" ht="15">
      <c r="B26" s="48" t="s">
        <v>47</v>
      </c>
      <c r="C26" s="41" t="s">
        <v>7</v>
      </c>
      <c r="D26" s="13" t="s">
        <v>11</v>
      </c>
      <c r="E26" s="13" t="s">
        <v>12</v>
      </c>
      <c r="F26" s="5">
        <v>852</v>
      </c>
      <c r="G26" s="32">
        <v>3</v>
      </c>
      <c r="H26" s="32">
        <v>2.1</v>
      </c>
      <c r="I26" s="38">
        <f t="shared" si="0"/>
        <v>70</v>
      </c>
    </row>
    <row r="27" spans="2:9" ht="27" customHeight="1">
      <c r="B27" s="45" t="s">
        <v>88</v>
      </c>
      <c r="C27" s="22" t="s">
        <v>7</v>
      </c>
      <c r="D27" s="12" t="s">
        <v>11</v>
      </c>
      <c r="E27" s="12" t="s">
        <v>87</v>
      </c>
      <c r="F27" s="20"/>
      <c r="G27" s="31">
        <f>G28</f>
        <v>5</v>
      </c>
      <c r="H27" s="31">
        <f>H28</f>
        <v>5</v>
      </c>
      <c r="I27" s="38">
        <f t="shared" si="0"/>
        <v>100</v>
      </c>
    </row>
    <row r="28" spans="2:9" ht="15">
      <c r="B28" s="48" t="s">
        <v>45</v>
      </c>
      <c r="C28" s="41" t="s">
        <v>7</v>
      </c>
      <c r="D28" s="13" t="s">
        <v>11</v>
      </c>
      <c r="E28" s="13" t="s">
        <v>87</v>
      </c>
      <c r="F28" s="5">
        <v>244</v>
      </c>
      <c r="G28" s="32">
        <v>5</v>
      </c>
      <c r="H28" s="32">
        <v>5</v>
      </c>
      <c r="I28" s="38">
        <f t="shared" si="0"/>
        <v>100</v>
      </c>
    </row>
    <row r="29" spans="2:9" ht="28.5" customHeight="1">
      <c r="B29" s="24" t="s">
        <v>73</v>
      </c>
      <c r="C29" s="22" t="s">
        <v>7</v>
      </c>
      <c r="D29" s="12" t="s">
        <v>11</v>
      </c>
      <c r="E29" s="12" t="s">
        <v>72</v>
      </c>
      <c r="F29" s="20"/>
      <c r="G29" s="31">
        <f>G30</f>
        <v>90</v>
      </c>
      <c r="H29" s="31">
        <f>H30</f>
        <v>90</v>
      </c>
      <c r="I29" s="38">
        <f t="shared" si="0"/>
        <v>100</v>
      </c>
    </row>
    <row r="30" spans="2:9" ht="15">
      <c r="B30" s="48" t="s">
        <v>45</v>
      </c>
      <c r="C30" s="41" t="s">
        <v>7</v>
      </c>
      <c r="D30" s="13" t="s">
        <v>11</v>
      </c>
      <c r="E30" s="13" t="s">
        <v>72</v>
      </c>
      <c r="F30" s="5">
        <v>244</v>
      </c>
      <c r="G30" s="32">
        <v>90</v>
      </c>
      <c r="H30" s="32">
        <v>90</v>
      </c>
      <c r="I30" s="38">
        <f t="shared" si="0"/>
        <v>100</v>
      </c>
    </row>
    <row r="31" spans="2:9" ht="15">
      <c r="B31" s="16" t="s">
        <v>13</v>
      </c>
      <c r="C31" s="22" t="s">
        <v>7</v>
      </c>
      <c r="D31" s="12" t="s">
        <v>14</v>
      </c>
      <c r="E31" s="12" t="s">
        <v>12</v>
      </c>
      <c r="F31" s="12"/>
      <c r="G31" s="31">
        <f>G32</f>
        <v>20</v>
      </c>
      <c r="H31" s="31">
        <f>H32</f>
        <v>20</v>
      </c>
      <c r="I31" s="38">
        <f t="shared" si="0"/>
        <v>100</v>
      </c>
    </row>
    <row r="32" spans="2:9" ht="15">
      <c r="B32" s="48" t="s">
        <v>41</v>
      </c>
      <c r="C32" s="41" t="s">
        <v>7</v>
      </c>
      <c r="D32" s="13" t="s">
        <v>14</v>
      </c>
      <c r="E32" s="13" t="s">
        <v>12</v>
      </c>
      <c r="F32" s="5">
        <v>541</v>
      </c>
      <c r="G32" s="32">
        <v>20</v>
      </c>
      <c r="H32" s="32">
        <v>20</v>
      </c>
      <c r="I32" s="38">
        <f t="shared" si="0"/>
        <v>100</v>
      </c>
    </row>
    <row r="33" spans="2:9" ht="15">
      <c r="B33" s="23" t="s">
        <v>49</v>
      </c>
      <c r="C33" s="22" t="s">
        <v>7</v>
      </c>
      <c r="D33" s="12" t="s">
        <v>15</v>
      </c>
      <c r="E33" s="13"/>
      <c r="F33" s="5"/>
      <c r="G33" s="31">
        <f>G34</f>
        <v>150</v>
      </c>
      <c r="H33" s="31">
        <f>H34</f>
        <v>150</v>
      </c>
      <c r="I33" s="38">
        <f t="shared" si="0"/>
        <v>100</v>
      </c>
    </row>
    <row r="34" spans="2:9" ht="15">
      <c r="B34" s="44" t="s">
        <v>50</v>
      </c>
      <c r="C34" s="41" t="s">
        <v>7</v>
      </c>
      <c r="D34" s="13" t="s">
        <v>15</v>
      </c>
      <c r="E34" s="13" t="s">
        <v>51</v>
      </c>
      <c r="F34" s="5"/>
      <c r="G34" s="32">
        <f>G35+G38+G39</f>
        <v>150</v>
      </c>
      <c r="H34" s="32">
        <f>H35+H38+H39</f>
        <v>150</v>
      </c>
      <c r="I34" s="38">
        <f t="shared" si="0"/>
        <v>100</v>
      </c>
    </row>
    <row r="35" spans="2:9" ht="15" hidden="1">
      <c r="B35" s="48" t="s">
        <v>41</v>
      </c>
      <c r="C35" s="41" t="s">
        <v>7</v>
      </c>
      <c r="D35" s="13" t="s">
        <v>15</v>
      </c>
      <c r="E35" s="13" t="s">
        <v>51</v>
      </c>
      <c r="F35" s="5">
        <v>120</v>
      </c>
      <c r="G35" s="32">
        <f>G36+G37</f>
        <v>0</v>
      </c>
      <c r="H35" s="32">
        <f>H36+H37</f>
        <v>0</v>
      </c>
      <c r="I35" s="38" t="e">
        <f t="shared" si="0"/>
        <v>#DIV/0!</v>
      </c>
    </row>
    <row r="36" spans="2:9" ht="15" hidden="1">
      <c r="B36" s="48" t="s">
        <v>39</v>
      </c>
      <c r="C36" s="41" t="s">
        <v>7</v>
      </c>
      <c r="D36" s="13" t="s">
        <v>15</v>
      </c>
      <c r="E36" s="13" t="s">
        <v>51</v>
      </c>
      <c r="F36" s="5">
        <v>121</v>
      </c>
      <c r="G36" s="32">
        <v>0</v>
      </c>
      <c r="H36" s="32">
        <v>0</v>
      </c>
      <c r="I36" s="38" t="e">
        <f t="shared" si="0"/>
        <v>#DIV/0!</v>
      </c>
    </row>
    <row r="37" spans="2:9" ht="15" hidden="1">
      <c r="B37" s="48" t="s">
        <v>43</v>
      </c>
      <c r="C37" s="41" t="s">
        <v>7</v>
      </c>
      <c r="D37" s="13" t="s">
        <v>15</v>
      </c>
      <c r="E37" s="13" t="s">
        <v>51</v>
      </c>
      <c r="F37" s="5">
        <v>122</v>
      </c>
      <c r="G37" s="32">
        <v>0</v>
      </c>
      <c r="H37" s="32">
        <v>0</v>
      </c>
      <c r="I37" s="38" t="e">
        <f t="shared" si="0"/>
        <v>#DIV/0!</v>
      </c>
    </row>
    <row r="38" spans="2:9" ht="15" hidden="1">
      <c r="B38" s="48" t="s">
        <v>44</v>
      </c>
      <c r="C38" s="41" t="s">
        <v>7</v>
      </c>
      <c r="D38" s="13" t="s">
        <v>15</v>
      </c>
      <c r="E38" s="13" t="s">
        <v>51</v>
      </c>
      <c r="F38" s="5">
        <v>242</v>
      </c>
      <c r="G38" s="32">
        <v>0</v>
      </c>
      <c r="H38" s="32">
        <v>0</v>
      </c>
      <c r="I38" s="38" t="e">
        <f t="shared" si="0"/>
        <v>#DIV/0!</v>
      </c>
    </row>
    <row r="39" spans="2:9" ht="15">
      <c r="B39" s="48" t="s">
        <v>45</v>
      </c>
      <c r="C39" s="41" t="s">
        <v>7</v>
      </c>
      <c r="D39" s="13" t="s">
        <v>15</v>
      </c>
      <c r="E39" s="13" t="s">
        <v>51</v>
      </c>
      <c r="F39" s="5">
        <v>244</v>
      </c>
      <c r="G39" s="32">
        <v>150</v>
      </c>
      <c r="H39" s="32">
        <v>150</v>
      </c>
      <c r="I39" s="38">
        <f t="shared" si="0"/>
        <v>100</v>
      </c>
    </row>
    <row r="40" spans="2:9" ht="13.5" customHeight="1">
      <c r="B40" s="16" t="s">
        <v>16</v>
      </c>
      <c r="C40" s="22" t="s">
        <v>7</v>
      </c>
      <c r="D40" s="12" t="s">
        <v>31</v>
      </c>
      <c r="E40" s="14"/>
      <c r="F40" s="14"/>
      <c r="G40" s="31">
        <f>G41</f>
        <v>40</v>
      </c>
      <c r="H40" s="31">
        <f>H41</f>
        <v>35.3</v>
      </c>
      <c r="I40" s="38">
        <f t="shared" si="0"/>
        <v>88.24999999999999</v>
      </c>
    </row>
    <row r="41" spans="2:9" s="6" customFormat="1" ht="29.25">
      <c r="B41" s="21" t="s">
        <v>18</v>
      </c>
      <c r="C41" s="22" t="s">
        <v>7</v>
      </c>
      <c r="D41" s="12" t="s">
        <v>31</v>
      </c>
      <c r="E41" s="12" t="s">
        <v>19</v>
      </c>
      <c r="F41" s="12"/>
      <c r="G41" s="31">
        <f>G42+G43</f>
        <v>40</v>
      </c>
      <c r="H41" s="31">
        <f>H42+H43</f>
        <v>35.3</v>
      </c>
      <c r="I41" s="38">
        <f t="shared" si="0"/>
        <v>88.24999999999999</v>
      </c>
    </row>
    <row r="42" spans="2:9" ht="15">
      <c r="B42" s="48" t="s">
        <v>45</v>
      </c>
      <c r="C42" s="41" t="s">
        <v>7</v>
      </c>
      <c r="D42" s="13" t="s">
        <v>31</v>
      </c>
      <c r="E42" s="13" t="s">
        <v>19</v>
      </c>
      <c r="F42" s="13" t="s">
        <v>53</v>
      </c>
      <c r="G42" s="32">
        <v>27</v>
      </c>
      <c r="H42" s="32">
        <v>26</v>
      </c>
      <c r="I42" s="38">
        <f t="shared" si="0"/>
        <v>96.29629629629629</v>
      </c>
    </row>
    <row r="43" spans="2:9" ht="15">
      <c r="B43" s="48" t="s">
        <v>46</v>
      </c>
      <c r="C43" s="41" t="s">
        <v>7</v>
      </c>
      <c r="D43" s="13" t="s">
        <v>31</v>
      </c>
      <c r="E43" s="13" t="s">
        <v>19</v>
      </c>
      <c r="F43" s="13" t="s">
        <v>86</v>
      </c>
      <c r="G43" s="32">
        <v>13</v>
      </c>
      <c r="H43" s="32">
        <v>9.3</v>
      </c>
      <c r="I43" s="38">
        <f t="shared" si="0"/>
        <v>71.53846153846155</v>
      </c>
    </row>
    <row r="44" spans="2:9" ht="15">
      <c r="B44" s="16" t="s">
        <v>32</v>
      </c>
      <c r="C44" s="22" t="s">
        <v>8</v>
      </c>
      <c r="D44" s="13"/>
      <c r="E44" s="13"/>
      <c r="F44" s="13"/>
      <c r="G44" s="31">
        <f aca="true" t="shared" si="1" ref="G44:H46">G45</f>
        <v>79.5</v>
      </c>
      <c r="H44" s="31">
        <f t="shared" si="1"/>
        <v>79.5</v>
      </c>
      <c r="I44" s="38">
        <f t="shared" si="0"/>
        <v>100</v>
      </c>
    </row>
    <row r="45" spans="2:9" ht="15">
      <c r="B45" s="7" t="s">
        <v>33</v>
      </c>
      <c r="C45" s="22" t="s">
        <v>8</v>
      </c>
      <c r="D45" s="12" t="s">
        <v>21</v>
      </c>
      <c r="E45" s="13"/>
      <c r="F45" s="13"/>
      <c r="G45" s="32">
        <f t="shared" si="1"/>
        <v>79.5</v>
      </c>
      <c r="H45" s="32">
        <f t="shared" si="1"/>
        <v>79.5</v>
      </c>
      <c r="I45" s="38">
        <f t="shared" si="0"/>
        <v>100</v>
      </c>
    </row>
    <row r="46" spans="2:9" ht="15">
      <c r="B46" s="7" t="s">
        <v>9</v>
      </c>
      <c r="C46" s="41" t="s">
        <v>8</v>
      </c>
      <c r="D46" s="13" t="s">
        <v>21</v>
      </c>
      <c r="E46" s="13" t="s">
        <v>35</v>
      </c>
      <c r="F46" s="13" t="s">
        <v>36</v>
      </c>
      <c r="G46" s="32">
        <f t="shared" si="1"/>
        <v>79.5</v>
      </c>
      <c r="H46" s="32">
        <f t="shared" si="1"/>
        <v>79.5</v>
      </c>
      <c r="I46" s="38">
        <f t="shared" si="0"/>
        <v>100</v>
      </c>
    </row>
    <row r="47" spans="2:9" ht="26.25" customHeight="1">
      <c r="B47" s="7" t="s">
        <v>34</v>
      </c>
      <c r="C47" s="41" t="s">
        <v>8</v>
      </c>
      <c r="D47" s="13" t="s">
        <v>21</v>
      </c>
      <c r="E47" s="13" t="s">
        <v>35</v>
      </c>
      <c r="F47" s="13" t="s">
        <v>38</v>
      </c>
      <c r="G47" s="32">
        <v>79.5</v>
      </c>
      <c r="H47" s="32">
        <v>79.5</v>
      </c>
      <c r="I47" s="38">
        <f t="shared" si="0"/>
        <v>100</v>
      </c>
    </row>
    <row r="48" spans="2:9" ht="15">
      <c r="B48" s="16" t="s">
        <v>20</v>
      </c>
      <c r="C48" s="22" t="s">
        <v>21</v>
      </c>
      <c r="D48" s="13"/>
      <c r="E48" s="13"/>
      <c r="F48" s="13"/>
      <c r="G48" s="31">
        <f>G49+G52</f>
        <v>120.7</v>
      </c>
      <c r="H48" s="31">
        <f>H49+H52</f>
        <v>109.7</v>
      </c>
      <c r="I48" s="38">
        <f t="shared" si="0"/>
        <v>90.88649544324772</v>
      </c>
    </row>
    <row r="49" spans="2:9" ht="29.25">
      <c r="B49" s="49" t="s">
        <v>54</v>
      </c>
      <c r="C49" s="40" t="s">
        <v>21</v>
      </c>
      <c r="D49" s="14" t="s">
        <v>17</v>
      </c>
      <c r="E49" s="14"/>
      <c r="F49" s="14"/>
      <c r="G49" s="31">
        <f>G50</f>
        <v>11</v>
      </c>
      <c r="H49" s="31">
        <f>H50</f>
        <v>0</v>
      </c>
      <c r="I49" s="38">
        <f t="shared" si="0"/>
        <v>0</v>
      </c>
    </row>
    <row r="50" spans="2:9" ht="30">
      <c r="B50" s="7" t="s">
        <v>22</v>
      </c>
      <c r="C50" s="41" t="s">
        <v>21</v>
      </c>
      <c r="D50" s="13" t="s">
        <v>17</v>
      </c>
      <c r="E50" s="13" t="s">
        <v>23</v>
      </c>
      <c r="F50" s="13"/>
      <c r="G50" s="32">
        <f>G51</f>
        <v>11</v>
      </c>
      <c r="H50" s="32">
        <f>H51</f>
        <v>0</v>
      </c>
      <c r="I50" s="38">
        <f t="shared" si="0"/>
        <v>0</v>
      </c>
    </row>
    <row r="51" spans="2:9" ht="15.75" customHeight="1">
      <c r="B51" s="48" t="s">
        <v>45</v>
      </c>
      <c r="C51" s="41" t="s">
        <v>21</v>
      </c>
      <c r="D51" s="13" t="s">
        <v>17</v>
      </c>
      <c r="E51" s="13" t="s">
        <v>23</v>
      </c>
      <c r="F51" s="13" t="s">
        <v>53</v>
      </c>
      <c r="G51" s="32">
        <v>11</v>
      </c>
      <c r="H51" s="32">
        <v>0</v>
      </c>
      <c r="I51" s="38">
        <f t="shared" si="0"/>
        <v>0</v>
      </c>
    </row>
    <row r="52" spans="2:9" ht="28.5" customHeight="1">
      <c r="B52" s="24" t="s">
        <v>73</v>
      </c>
      <c r="C52" s="22" t="s">
        <v>21</v>
      </c>
      <c r="D52" s="12" t="s">
        <v>17</v>
      </c>
      <c r="E52" s="12" t="s">
        <v>72</v>
      </c>
      <c r="F52" s="20"/>
      <c r="G52" s="31">
        <f>G53</f>
        <v>109.7</v>
      </c>
      <c r="H52" s="31">
        <f>H53</f>
        <v>109.7</v>
      </c>
      <c r="I52" s="38">
        <f t="shared" si="0"/>
        <v>100</v>
      </c>
    </row>
    <row r="53" spans="2:9" ht="15">
      <c r="B53" s="48" t="s">
        <v>45</v>
      </c>
      <c r="C53" s="41" t="s">
        <v>21</v>
      </c>
      <c r="D53" s="13" t="s">
        <v>17</v>
      </c>
      <c r="E53" s="13" t="s">
        <v>72</v>
      </c>
      <c r="F53" s="5">
        <v>244</v>
      </c>
      <c r="G53" s="32">
        <v>109.7</v>
      </c>
      <c r="H53" s="32">
        <v>109.7</v>
      </c>
      <c r="I53" s="38">
        <f t="shared" si="0"/>
        <v>100</v>
      </c>
    </row>
    <row r="54" spans="2:9" ht="15">
      <c r="B54" s="16" t="s">
        <v>74</v>
      </c>
      <c r="C54" s="22" t="s">
        <v>11</v>
      </c>
      <c r="D54" s="26"/>
      <c r="E54" s="26"/>
      <c r="F54" s="26"/>
      <c r="G54" s="31">
        <f>G59+G55+G57</f>
        <v>800</v>
      </c>
      <c r="H54" s="31">
        <f>H59+H55+H57</f>
        <v>799.7</v>
      </c>
      <c r="I54" s="38">
        <f t="shared" si="0"/>
        <v>99.9625</v>
      </c>
    </row>
    <row r="55" spans="2:9" ht="15">
      <c r="B55" s="24" t="s">
        <v>75</v>
      </c>
      <c r="C55" s="28" t="s">
        <v>11</v>
      </c>
      <c r="D55" s="27" t="s">
        <v>7</v>
      </c>
      <c r="E55" s="27"/>
      <c r="F55" s="27"/>
      <c r="G55" s="33">
        <f>G56</f>
        <v>2</v>
      </c>
      <c r="H55" s="33">
        <f>H56</f>
        <v>2</v>
      </c>
      <c r="I55" s="38">
        <f t="shared" si="0"/>
        <v>100</v>
      </c>
    </row>
    <row r="56" spans="2:9" ht="15">
      <c r="B56" s="48" t="s">
        <v>45</v>
      </c>
      <c r="C56" s="28" t="s">
        <v>11</v>
      </c>
      <c r="D56" s="27" t="s">
        <v>7</v>
      </c>
      <c r="E56" s="27" t="s">
        <v>76</v>
      </c>
      <c r="F56" s="27" t="s">
        <v>53</v>
      </c>
      <c r="G56" s="33">
        <v>2</v>
      </c>
      <c r="H56" s="33">
        <v>2</v>
      </c>
      <c r="I56" s="38">
        <f t="shared" si="0"/>
        <v>100</v>
      </c>
    </row>
    <row r="57" spans="2:9" ht="15">
      <c r="B57" s="24" t="s">
        <v>92</v>
      </c>
      <c r="C57" s="28" t="s">
        <v>11</v>
      </c>
      <c r="D57" s="27" t="s">
        <v>24</v>
      </c>
      <c r="E57" s="27"/>
      <c r="F57" s="27"/>
      <c r="G57" s="33">
        <f>G58</f>
        <v>4</v>
      </c>
      <c r="H57" s="33">
        <f>H58</f>
        <v>3.7</v>
      </c>
      <c r="I57" s="38">
        <f t="shared" si="0"/>
        <v>92.5</v>
      </c>
    </row>
    <row r="58" spans="2:9" ht="15">
      <c r="B58" s="48" t="s">
        <v>45</v>
      </c>
      <c r="C58" s="28" t="s">
        <v>11</v>
      </c>
      <c r="D58" s="27" t="s">
        <v>24</v>
      </c>
      <c r="E58" s="27" t="s">
        <v>91</v>
      </c>
      <c r="F58" s="27" t="s">
        <v>53</v>
      </c>
      <c r="G58" s="33">
        <v>4</v>
      </c>
      <c r="H58" s="33">
        <v>3.7</v>
      </c>
      <c r="I58" s="38">
        <f t="shared" si="0"/>
        <v>92.5</v>
      </c>
    </row>
    <row r="59" spans="2:9" ht="15" customHeight="1">
      <c r="B59" s="24" t="s">
        <v>77</v>
      </c>
      <c r="C59" s="28" t="s">
        <v>11</v>
      </c>
      <c r="D59" s="27" t="s">
        <v>78</v>
      </c>
      <c r="E59" s="27"/>
      <c r="F59" s="27"/>
      <c r="G59" s="33">
        <f>G60</f>
        <v>794</v>
      </c>
      <c r="H59" s="33">
        <f>H60</f>
        <v>794</v>
      </c>
      <c r="I59" s="38">
        <f t="shared" si="0"/>
        <v>100</v>
      </c>
    </row>
    <row r="60" spans="2:9" ht="14.25" customHeight="1">
      <c r="B60" s="48" t="s">
        <v>45</v>
      </c>
      <c r="C60" s="28" t="s">
        <v>11</v>
      </c>
      <c r="D60" s="27" t="s">
        <v>78</v>
      </c>
      <c r="E60" s="27" t="s">
        <v>79</v>
      </c>
      <c r="F60" s="27" t="s">
        <v>53</v>
      </c>
      <c r="G60" s="33">
        <v>794</v>
      </c>
      <c r="H60" s="33">
        <v>794</v>
      </c>
      <c r="I60" s="38">
        <f t="shared" si="0"/>
        <v>100</v>
      </c>
    </row>
    <row r="61" spans="2:9" ht="15" customHeight="1">
      <c r="B61" s="16" t="s">
        <v>60</v>
      </c>
      <c r="C61" s="22" t="s">
        <v>61</v>
      </c>
      <c r="D61" s="13"/>
      <c r="E61" s="13"/>
      <c r="F61" s="13"/>
      <c r="G61" s="31">
        <f>G62+G65</f>
        <v>1224.6</v>
      </c>
      <c r="H61" s="31">
        <f>H62+H65</f>
        <v>1141.8999999999999</v>
      </c>
      <c r="I61" s="38">
        <f t="shared" si="0"/>
        <v>93.24677445696554</v>
      </c>
    </row>
    <row r="62" spans="2:9" ht="15" customHeight="1">
      <c r="B62" s="29" t="s">
        <v>80</v>
      </c>
      <c r="C62" s="42" t="s">
        <v>61</v>
      </c>
      <c r="D62" s="30" t="s">
        <v>7</v>
      </c>
      <c r="E62" s="30"/>
      <c r="F62" s="30"/>
      <c r="G62" s="34">
        <f>G63</f>
        <v>293</v>
      </c>
      <c r="H62" s="34">
        <f>H63</f>
        <v>293</v>
      </c>
      <c r="I62" s="38">
        <f t="shared" si="0"/>
        <v>100</v>
      </c>
    </row>
    <row r="63" spans="2:9" ht="15" customHeight="1">
      <c r="B63" s="24" t="s">
        <v>81</v>
      </c>
      <c r="C63" s="28" t="s">
        <v>61</v>
      </c>
      <c r="D63" s="27" t="s">
        <v>7</v>
      </c>
      <c r="E63" s="27" t="s">
        <v>79</v>
      </c>
      <c r="F63" s="27"/>
      <c r="G63" s="33">
        <f>G64</f>
        <v>293</v>
      </c>
      <c r="H63" s="33">
        <f>H64</f>
        <v>293</v>
      </c>
      <c r="I63" s="38">
        <f t="shared" si="0"/>
        <v>100</v>
      </c>
    </row>
    <row r="64" spans="2:9" ht="15" customHeight="1">
      <c r="B64" s="48" t="s">
        <v>45</v>
      </c>
      <c r="C64" s="28" t="s">
        <v>61</v>
      </c>
      <c r="D64" s="27" t="s">
        <v>7</v>
      </c>
      <c r="E64" s="27" t="s">
        <v>79</v>
      </c>
      <c r="F64" s="27" t="s">
        <v>53</v>
      </c>
      <c r="G64" s="33">
        <v>293</v>
      </c>
      <c r="H64" s="33">
        <v>293</v>
      </c>
      <c r="I64" s="38">
        <f t="shared" si="0"/>
        <v>100</v>
      </c>
    </row>
    <row r="65" spans="2:9" ht="15" customHeight="1">
      <c r="B65" s="18" t="s">
        <v>62</v>
      </c>
      <c r="C65" s="22" t="s">
        <v>61</v>
      </c>
      <c r="D65" s="12" t="s">
        <v>21</v>
      </c>
      <c r="E65" s="13"/>
      <c r="F65" s="13"/>
      <c r="G65" s="31">
        <f>G66+G68+G70+G72</f>
        <v>931.5999999999999</v>
      </c>
      <c r="H65" s="31">
        <f>H66+H68+H70+H72</f>
        <v>848.8999999999999</v>
      </c>
      <c r="I65" s="38">
        <f t="shared" si="0"/>
        <v>91.12279948475741</v>
      </c>
    </row>
    <row r="66" spans="2:9" ht="15" customHeight="1">
      <c r="B66" s="24" t="s">
        <v>63</v>
      </c>
      <c r="C66" s="41" t="s">
        <v>61</v>
      </c>
      <c r="D66" s="13" t="s">
        <v>21</v>
      </c>
      <c r="E66" s="13" t="s">
        <v>64</v>
      </c>
      <c r="F66" s="13"/>
      <c r="G66" s="32">
        <f>G67</f>
        <v>505</v>
      </c>
      <c r="H66" s="32">
        <f>H67</f>
        <v>487.9</v>
      </c>
      <c r="I66" s="38">
        <f t="shared" si="0"/>
        <v>96.61386138613861</v>
      </c>
    </row>
    <row r="67" spans="2:9" ht="15">
      <c r="B67" s="48" t="s">
        <v>45</v>
      </c>
      <c r="C67" s="41" t="s">
        <v>61</v>
      </c>
      <c r="D67" s="13" t="s">
        <v>21</v>
      </c>
      <c r="E67" s="13" t="s">
        <v>64</v>
      </c>
      <c r="F67" s="13" t="s">
        <v>53</v>
      </c>
      <c r="G67" s="32">
        <v>505</v>
      </c>
      <c r="H67" s="32">
        <v>487.9</v>
      </c>
      <c r="I67" s="38">
        <f t="shared" si="0"/>
        <v>96.61386138613861</v>
      </c>
    </row>
    <row r="68" spans="2:9" ht="30">
      <c r="B68" s="24" t="s">
        <v>65</v>
      </c>
      <c r="C68" s="41" t="s">
        <v>61</v>
      </c>
      <c r="D68" s="13" t="s">
        <v>21</v>
      </c>
      <c r="E68" s="13" t="s">
        <v>66</v>
      </c>
      <c r="F68" s="13"/>
      <c r="G68" s="32">
        <f>G69</f>
        <v>201.3</v>
      </c>
      <c r="H68" s="32">
        <f>H69</f>
        <v>171.9</v>
      </c>
      <c r="I68" s="38">
        <f t="shared" si="0"/>
        <v>85.39493293591654</v>
      </c>
    </row>
    <row r="69" spans="2:10" ht="15">
      <c r="B69" s="48" t="s">
        <v>45</v>
      </c>
      <c r="C69" s="41" t="s">
        <v>61</v>
      </c>
      <c r="D69" s="13" t="s">
        <v>21</v>
      </c>
      <c r="E69" s="13" t="s">
        <v>66</v>
      </c>
      <c r="F69" s="13" t="s">
        <v>53</v>
      </c>
      <c r="G69" s="32">
        <v>201.3</v>
      </c>
      <c r="H69" s="32">
        <v>171.9</v>
      </c>
      <c r="I69" s="38">
        <f t="shared" si="0"/>
        <v>85.39493293591654</v>
      </c>
      <c r="J69" s="25"/>
    </row>
    <row r="70" spans="2:9" ht="15">
      <c r="B70" s="24" t="s">
        <v>67</v>
      </c>
      <c r="C70" s="41" t="s">
        <v>61</v>
      </c>
      <c r="D70" s="13" t="s">
        <v>21</v>
      </c>
      <c r="E70" s="13" t="s">
        <v>68</v>
      </c>
      <c r="F70" s="13"/>
      <c r="G70" s="32">
        <f>G71</f>
        <v>105</v>
      </c>
      <c r="H70" s="32">
        <f>H71</f>
        <v>68.8</v>
      </c>
      <c r="I70" s="38">
        <f t="shared" si="0"/>
        <v>65.52380952380952</v>
      </c>
    </row>
    <row r="71" spans="2:9" ht="15">
      <c r="B71" s="48" t="s">
        <v>45</v>
      </c>
      <c r="C71" s="41" t="s">
        <v>61</v>
      </c>
      <c r="D71" s="13" t="s">
        <v>21</v>
      </c>
      <c r="E71" s="13" t="s">
        <v>68</v>
      </c>
      <c r="F71" s="13" t="s">
        <v>53</v>
      </c>
      <c r="G71" s="32">
        <v>105</v>
      </c>
      <c r="H71" s="32">
        <v>68.8</v>
      </c>
      <c r="I71" s="38">
        <f t="shared" si="0"/>
        <v>65.52380952380952</v>
      </c>
    </row>
    <row r="72" spans="2:9" ht="28.5" customHeight="1">
      <c r="B72" s="24" t="s">
        <v>73</v>
      </c>
      <c r="C72" s="22" t="s">
        <v>61</v>
      </c>
      <c r="D72" s="12" t="s">
        <v>21</v>
      </c>
      <c r="E72" s="12" t="s">
        <v>72</v>
      </c>
      <c r="F72" s="20"/>
      <c r="G72" s="31">
        <f>G73</f>
        <v>120.3</v>
      </c>
      <c r="H72" s="31">
        <f>H73</f>
        <v>120.3</v>
      </c>
      <c r="I72" s="38">
        <f t="shared" si="0"/>
        <v>99.99999999999999</v>
      </c>
    </row>
    <row r="73" spans="2:9" ht="15">
      <c r="B73" s="48" t="s">
        <v>45</v>
      </c>
      <c r="C73" s="41" t="s">
        <v>61</v>
      </c>
      <c r="D73" s="13" t="s">
        <v>21</v>
      </c>
      <c r="E73" s="13" t="s">
        <v>72</v>
      </c>
      <c r="F73" s="5">
        <v>244</v>
      </c>
      <c r="G73" s="32">
        <v>120.3</v>
      </c>
      <c r="H73" s="32">
        <v>120.3</v>
      </c>
      <c r="I73" s="38">
        <f t="shared" si="0"/>
        <v>99.99999999999999</v>
      </c>
    </row>
    <row r="74" spans="2:9" ht="15">
      <c r="B74" s="16" t="s">
        <v>25</v>
      </c>
      <c r="C74" s="22" t="s">
        <v>24</v>
      </c>
      <c r="D74" s="12"/>
      <c r="E74" s="12"/>
      <c r="F74" s="12"/>
      <c r="G74" s="31">
        <f>G75</f>
        <v>2809.5</v>
      </c>
      <c r="H74" s="31">
        <f>H75</f>
        <v>2701.6000000000004</v>
      </c>
      <c r="I74" s="38">
        <f t="shared" si="0"/>
        <v>96.15945897846593</v>
      </c>
    </row>
    <row r="75" spans="2:9" ht="15">
      <c r="B75" s="15" t="s">
        <v>25</v>
      </c>
      <c r="C75" s="22" t="s">
        <v>24</v>
      </c>
      <c r="D75" s="12" t="s">
        <v>7</v>
      </c>
      <c r="E75" s="14"/>
      <c r="F75" s="14"/>
      <c r="G75" s="31">
        <f>G76+G84+G92+G94+G96</f>
        <v>2809.5</v>
      </c>
      <c r="H75" s="31">
        <f>H76+H84+H92+H94+H96</f>
        <v>2701.6000000000004</v>
      </c>
      <c r="I75" s="38">
        <f t="shared" si="0"/>
        <v>96.15945897846593</v>
      </c>
    </row>
    <row r="76" spans="2:9" ht="30">
      <c r="B76" s="15" t="s">
        <v>57</v>
      </c>
      <c r="C76" s="41" t="s">
        <v>24</v>
      </c>
      <c r="D76" s="13" t="s">
        <v>7</v>
      </c>
      <c r="E76" s="13" t="s">
        <v>58</v>
      </c>
      <c r="F76" s="13"/>
      <c r="G76" s="32">
        <f>G77+G80+G81+G82+G83</f>
        <v>1635.1</v>
      </c>
      <c r="H76" s="32">
        <f>H77+H80+H81+H82+H83</f>
        <v>1533.8000000000002</v>
      </c>
      <c r="I76" s="38">
        <f aca="true" t="shared" si="2" ref="I76:I102">H76/G76%</f>
        <v>93.8046602654272</v>
      </c>
    </row>
    <row r="77" spans="2:9" ht="15">
      <c r="B77" s="48" t="s">
        <v>52</v>
      </c>
      <c r="C77" s="41" t="s">
        <v>24</v>
      </c>
      <c r="D77" s="13" t="s">
        <v>7</v>
      </c>
      <c r="E77" s="13" t="s">
        <v>58</v>
      </c>
      <c r="F77" s="5">
        <v>110</v>
      </c>
      <c r="G77" s="32">
        <f>G78+G79</f>
        <v>1022</v>
      </c>
      <c r="H77" s="32">
        <f>H78+H79</f>
        <v>989.9</v>
      </c>
      <c r="I77" s="38">
        <f t="shared" si="2"/>
        <v>96.85909980430527</v>
      </c>
    </row>
    <row r="78" spans="2:9" ht="15">
      <c r="B78" s="48" t="s">
        <v>39</v>
      </c>
      <c r="C78" s="41" t="s">
        <v>24</v>
      </c>
      <c r="D78" s="13" t="s">
        <v>7</v>
      </c>
      <c r="E78" s="13" t="s">
        <v>58</v>
      </c>
      <c r="F78" s="5">
        <v>111</v>
      </c>
      <c r="G78" s="32">
        <v>1022</v>
      </c>
      <c r="H78" s="32">
        <v>989.9</v>
      </c>
      <c r="I78" s="38">
        <f t="shared" si="2"/>
        <v>96.85909980430527</v>
      </c>
    </row>
    <row r="79" spans="2:10" ht="15" hidden="1">
      <c r="B79" s="48" t="s">
        <v>43</v>
      </c>
      <c r="C79" s="41" t="s">
        <v>24</v>
      </c>
      <c r="D79" s="13" t="s">
        <v>7</v>
      </c>
      <c r="E79" s="13" t="s">
        <v>58</v>
      </c>
      <c r="F79" s="5">
        <v>112</v>
      </c>
      <c r="G79" s="32">
        <v>0</v>
      </c>
      <c r="H79" s="32">
        <v>0</v>
      </c>
      <c r="I79" s="38" t="e">
        <f t="shared" si="2"/>
        <v>#DIV/0!</v>
      </c>
      <c r="J79" s="25"/>
    </row>
    <row r="80" spans="2:9" ht="15">
      <c r="B80" s="48" t="s">
        <v>44</v>
      </c>
      <c r="C80" s="41" t="s">
        <v>24</v>
      </c>
      <c r="D80" s="13" t="s">
        <v>7</v>
      </c>
      <c r="E80" s="13" t="s">
        <v>58</v>
      </c>
      <c r="F80" s="5">
        <v>242</v>
      </c>
      <c r="G80" s="32">
        <v>4</v>
      </c>
      <c r="H80" s="32">
        <v>0</v>
      </c>
      <c r="I80" s="38">
        <f t="shared" si="2"/>
        <v>0</v>
      </c>
    </row>
    <row r="81" spans="2:9" ht="15">
      <c r="B81" s="48" t="s">
        <v>45</v>
      </c>
      <c r="C81" s="41" t="s">
        <v>24</v>
      </c>
      <c r="D81" s="13" t="s">
        <v>7</v>
      </c>
      <c r="E81" s="13" t="s">
        <v>58</v>
      </c>
      <c r="F81" s="5">
        <v>244</v>
      </c>
      <c r="G81" s="32">
        <v>582.1</v>
      </c>
      <c r="H81" s="32">
        <v>517</v>
      </c>
      <c r="I81" s="38">
        <f t="shared" si="2"/>
        <v>88.81635457825115</v>
      </c>
    </row>
    <row r="82" spans="2:9" ht="15" hidden="1">
      <c r="B82" s="48" t="s">
        <v>46</v>
      </c>
      <c r="C82" s="41" t="s">
        <v>24</v>
      </c>
      <c r="D82" s="13" t="s">
        <v>7</v>
      </c>
      <c r="E82" s="13" t="s">
        <v>58</v>
      </c>
      <c r="F82" s="5">
        <v>851</v>
      </c>
      <c r="G82" s="32">
        <v>0</v>
      </c>
      <c r="H82" s="32">
        <v>0</v>
      </c>
      <c r="I82" s="38" t="e">
        <f t="shared" si="2"/>
        <v>#DIV/0!</v>
      </c>
    </row>
    <row r="83" spans="2:9" ht="27" customHeight="1">
      <c r="B83" s="48" t="s">
        <v>47</v>
      </c>
      <c r="C83" s="41" t="s">
        <v>24</v>
      </c>
      <c r="D83" s="13" t="s">
        <v>7</v>
      </c>
      <c r="E83" s="13" t="s">
        <v>58</v>
      </c>
      <c r="F83" s="5">
        <v>852</v>
      </c>
      <c r="G83" s="32">
        <v>27</v>
      </c>
      <c r="H83" s="32">
        <v>26.9</v>
      </c>
      <c r="I83" s="38">
        <f t="shared" si="2"/>
        <v>99.62962962962962</v>
      </c>
    </row>
    <row r="84" spans="2:9" ht="15">
      <c r="B84" s="15" t="s">
        <v>70</v>
      </c>
      <c r="C84" s="41" t="s">
        <v>24</v>
      </c>
      <c r="D84" s="13" t="s">
        <v>7</v>
      </c>
      <c r="E84" s="13" t="s">
        <v>59</v>
      </c>
      <c r="F84" s="13"/>
      <c r="G84" s="32">
        <f>G85+G88+G89+G90+G91</f>
        <v>325</v>
      </c>
      <c r="H84" s="32">
        <f>H85+H88+H89+H90+H91</f>
        <v>318.4</v>
      </c>
      <c r="I84" s="38">
        <f t="shared" si="2"/>
        <v>97.96923076923076</v>
      </c>
    </row>
    <row r="85" spans="2:9" ht="15">
      <c r="B85" s="48" t="s">
        <v>52</v>
      </c>
      <c r="C85" s="41" t="s">
        <v>24</v>
      </c>
      <c r="D85" s="13" t="s">
        <v>7</v>
      </c>
      <c r="E85" s="13" t="s">
        <v>59</v>
      </c>
      <c r="F85" s="5">
        <v>110</v>
      </c>
      <c r="G85" s="32">
        <f>G86+G87</f>
        <v>300</v>
      </c>
      <c r="H85" s="32">
        <f>H86+H87</f>
        <v>299.5</v>
      </c>
      <c r="I85" s="38">
        <f t="shared" si="2"/>
        <v>99.83333333333333</v>
      </c>
    </row>
    <row r="86" spans="2:9" ht="14.25" customHeight="1">
      <c r="B86" s="48" t="s">
        <v>39</v>
      </c>
      <c r="C86" s="41" t="s">
        <v>24</v>
      </c>
      <c r="D86" s="13" t="s">
        <v>7</v>
      </c>
      <c r="E86" s="13" t="s">
        <v>59</v>
      </c>
      <c r="F86" s="5">
        <v>111</v>
      </c>
      <c r="G86" s="32">
        <v>300</v>
      </c>
      <c r="H86" s="32">
        <v>299.5</v>
      </c>
      <c r="I86" s="38">
        <f t="shared" si="2"/>
        <v>99.83333333333333</v>
      </c>
    </row>
    <row r="87" spans="2:9" ht="14.25" customHeight="1" hidden="1">
      <c r="B87" s="48" t="s">
        <v>43</v>
      </c>
      <c r="C87" s="41" t="s">
        <v>24</v>
      </c>
      <c r="D87" s="13" t="s">
        <v>7</v>
      </c>
      <c r="E87" s="13" t="s">
        <v>59</v>
      </c>
      <c r="F87" s="5">
        <v>112</v>
      </c>
      <c r="G87" s="32">
        <v>0</v>
      </c>
      <c r="H87" s="32">
        <v>0</v>
      </c>
      <c r="I87" s="38" t="e">
        <f t="shared" si="2"/>
        <v>#DIV/0!</v>
      </c>
    </row>
    <row r="88" spans="2:9" ht="12.75" customHeight="1" hidden="1">
      <c r="B88" s="48" t="s">
        <v>44</v>
      </c>
      <c r="C88" s="41" t="s">
        <v>24</v>
      </c>
      <c r="D88" s="13" t="s">
        <v>7</v>
      </c>
      <c r="E88" s="13" t="s">
        <v>59</v>
      </c>
      <c r="F88" s="5">
        <v>242</v>
      </c>
      <c r="G88" s="32">
        <v>0</v>
      </c>
      <c r="H88" s="32">
        <v>0</v>
      </c>
      <c r="I88" s="38" t="e">
        <f t="shared" si="2"/>
        <v>#DIV/0!</v>
      </c>
    </row>
    <row r="89" spans="2:9" ht="15" customHeight="1">
      <c r="B89" s="48" t="s">
        <v>45</v>
      </c>
      <c r="C89" s="41" t="s">
        <v>24</v>
      </c>
      <c r="D89" s="13" t="s">
        <v>7</v>
      </c>
      <c r="E89" s="13" t="s">
        <v>59</v>
      </c>
      <c r="F89" s="5">
        <v>244</v>
      </c>
      <c r="G89" s="32">
        <v>25</v>
      </c>
      <c r="H89" s="32">
        <v>18.9</v>
      </c>
      <c r="I89" s="38">
        <f t="shared" si="2"/>
        <v>75.6</v>
      </c>
    </row>
    <row r="90" spans="2:9" ht="2.25" customHeight="1">
      <c r="B90" s="48" t="s">
        <v>46</v>
      </c>
      <c r="C90" s="41" t="s">
        <v>24</v>
      </c>
      <c r="D90" s="13" t="s">
        <v>7</v>
      </c>
      <c r="E90" s="13" t="s">
        <v>59</v>
      </c>
      <c r="F90" s="5">
        <v>851</v>
      </c>
      <c r="G90" s="32">
        <v>0</v>
      </c>
      <c r="H90" s="32">
        <v>0</v>
      </c>
      <c r="I90" s="38" t="e">
        <f t="shared" si="2"/>
        <v>#DIV/0!</v>
      </c>
    </row>
    <row r="91" spans="2:9" ht="15" hidden="1">
      <c r="B91" s="48" t="s">
        <v>47</v>
      </c>
      <c r="C91" s="41" t="s">
        <v>24</v>
      </c>
      <c r="D91" s="13" t="s">
        <v>7</v>
      </c>
      <c r="E91" s="13" t="s">
        <v>59</v>
      </c>
      <c r="F91" s="5">
        <v>852</v>
      </c>
      <c r="G91" s="32">
        <v>0</v>
      </c>
      <c r="H91" s="32">
        <v>0</v>
      </c>
      <c r="I91" s="38" t="e">
        <f t="shared" si="2"/>
        <v>#DIV/0!</v>
      </c>
    </row>
    <row r="92" spans="2:9" ht="28.5" customHeight="1">
      <c r="B92" s="24" t="s">
        <v>73</v>
      </c>
      <c r="C92" s="22" t="s">
        <v>24</v>
      </c>
      <c r="D92" s="12" t="s">
        <v>7</v>
      </c>
      <c r="E92" s="12" t="s">
        <v>72</v>
      </c>
      <c r="F92" s="20"/>
      <c r="G92" s="31">
        <f>G93</f>
        <v>400</v>
      </c>
      <c r="H92" s="31">
        <f>H93</f>
        <v>400</v>
      </c>
      <c r="I92" s="38">
        <f t="shared" si="2"/>
        <v>100</v>
      </c>
    </row>
    <row r="93" spans="2:9" ht="15">
      <c r="B93" s="48" t="s">
        <v>45</v>
      </c>
      <c r="C93" s="41" t="s">
        <v>24</v>
      </c>
      <c r="D93" s="13" t="s">
        <v>7</v>
      </c>
      <c r="E93" s="13" t="s">
        <v>72</v>
      </c>
      <c r="F93" s="5">
        <v>244</v>
      </c>
      <c r="G93" s="32">
        <v>400</v>
      </c>
      <c r="H93" s="32">
        <v>400</v>
      </c>
      <c r="I93" s="38">
        <f t="shared" si="2"/>
        <v>100</v>
      </c>
    </row>
    <row r="94" spans="2:9" ht="28.5" customHeight="1">
      <c r="B94" s="24" t="s">
        <v>83</v>
      </c>
      <c r="C94" s="22" t="s">
        <v>24</v>
      </c>
      <c r="D94" s="12" t="s">
        <v>7</v>
      </c>
      <c r="E94" s="12" t="s">
        <v>82</v>
      </c>
      <c r="F94" s="20"/>
      <c r="G94" s="31">
        <f>G95</f>
        <v>434.5</v>
      </c>
      <c r="H94" s="31">
        <f>H95</f>
        <v>434.5</v>
      </c>
      <c r="I94" s="38">
        <f t="shared" si="2"/>
        <v>100</v>
      </c>
    </row>
    <row r="95" spans="2:9" ht="15">
      <c r="B95" s="48" t="s">
        <v>39</v>
      </c>
      <c r="C95" s="41" t="s">
        <v>24</v>
      </c>
      <c r="D95" s="13" t="s">
        <v>7</v>
      </c>
      <c r="E95" s="13" t="s">
        <v>82</v>
      </c>
      <c r="F95" s="5">
        <v>111</v>
      </c>
      <c r="G95" s="32">
        <v>434.5</v>
      </c>
      <c r="H95" s="32">
        <v>434.5</v>
      </c>
      <c r="I95" s="38">
        <f t="shared" si="2"/>
        <v>100</v>
      </c>
    </row>
    <row r="96" spans="2:9" ht="15">
      <c r="B96" s="48" t="s">
        <v>18</v>
      </c>
      <c r="C96" s="28" t="s">
        <v>24</v>
      </c>
      <c r="D96" s="27" t="s">
        <v>7</v>
      </c>
      <c r="E96" s="27" t="s">
        <v>85</v>
      </c>
      <c r="F96" s="27"/>
      <c r="G96" s="33">
        <f>G97</f>
        <v>14.9</v>
      </c>
      <c r="H96" s="33">
        <f>H97</f>
        <v>14.9</v>
      </c>
      <c r="I96" s="38">
        <f t="shared" si="2"/>
        <v>100</v>
      </c>
    </row>
    <row r="97" spans="2:9" ht="15">
      <c r="B97" s="24" t="s">
        <v>84</v>
      </c>
      <c r="C97" s="28" t="s">
        <v>24</v>
      </c>
      <c r="D97" s="27" t="s">
        <v>7</v>
      </c>
      <c r="E97" s="27" t="s">
        <v>85</v>
      </c>
      <c r="F97" s="27" t="s">
        <v>93</v>
      </c>
      <c r="G97" s="33">
        <v>14.9</v>
      </c>
      <c r="H97" s="33">
        <v>14.9</v>
      </c>
      <c r="I97" s="38">
        <f t="shared" si="2"/>
        <v>100</v>
      </c>
    </row>
    <row r="98" spans="2:9" ht="0.75" customHeight="1">
      <c r="B98" s="16" t="s">
        <v>26</v>
      </c>
      <c r="C98" s="22" t="s">
        <v>27</v>
      </c>
      <c r="D98" s="13"/>
      <c r="E98" s="13"/>
      <c r="F98" s="13"/>
      <c r="G98" s="31">
        <f aca="true" t="shared" si="3" ref="G98:H100">G99</f>
        <v>0</v>
      </c>
      <c r="H98" s="31">
        <f t="shared" si="3"/>
        <v>0</v>
      </c>
      <c r="I98" s="38" t="e">
        <f t="shared" si="2"/>
        <v>#DIV/0!</v>
      </c>
    </row>
    <row r="99" spans="2:9" ht="15" hidden="1">
      <c r="B99" s="17" t="s">
        <v>28</v>
      </c>
      <c r="C99" s="40" t="s">
        <v>27</v>
      </c>
      <c r="D99" s="14" t="s">
        <v>7</v>
      </c>
      <c r="E99" s="13"/>
      <c r="F99" s="13"/>
      <c r="G99" s="31">
        <f t="shared" si="3"/>
        <v>0</v>
      </c>
      <c r="H99" s="31">
        <f t="shared" si="3"/>
        <v>0</v>
      </c>
      <c r="I99" s="38" t="e">
        <f t="shared" si="2"/>
        <v>#DIV/0!</v>
      </c>
    </row>
    <row r="100" spans="2:9" ht="14.25" hidden="1">
      <c r="B100" s="19" t="s">
        <v>29</v>
      </c>
      <c r="C100" s="41" t="s">
        <v>27</v>
      </c>
      <c r="D100" s="13" t="s">
        <v>7</v>
      </c>
      <c r="E100" s="13" t="s">
        <v>37</v>
      </c>
      <c r="F100" s="13"/>
      <c r="G100" s="32">
        <f t="shared" si="3"/>
        <v>0</v>
      </c>
      <c r="H100" s="32">
        <f t="shared" si="3"/>
        <v>0</v>
      </c>
      <c r="I100" s="38" t="e">
        <f t="shared" si="2"/>
        <v>#DIV/0!</v>
      </c>
    </row>
    <row r="101" spans="2:9" ht="14.25" hidden="1">
      <c r="B101" s="19" t="s">
        <v>69</v>
      </c>
      <c r="C101" s="41" t="s">
        <v>27</v>
      </c>
      <c r="D101" s="13" t="s">
        <v>7</v>
      </c>
      <c r="E101" s="13" t="s">
        <v>37</v>
      </c>
      <c r="F101" s="13" t="s">
        <v>55</v>
      </c>
      <c r="G101" s="32">
        <v>0</v>
      </c>
      <c r="H101" s="32">
        <v>0</v>
      </c>
      <c r="I101" s="38" t="e">
        <f t="shared" si="2"/>
        <v>#DIV/0!</v>
      </c>
    </row>
    <row r="102" spans="2:9" ht="15">
      <c r="B102" s="16" t="s">
        <v>5</v>
      </c>
      <c r="C102" s="22"/>
      <c r="D102" s="12"/>
      <c r="E102" s="12"/>
      <c r="F102" s="12"/>
      <c r="G102" s="31">
        <f>G98+G74+G48+G44+G11+G61+G54</f>
        <v>7665.4</v>
      </c>
      <c r="H102" s="31">
        <f>H98+H74+H48+H44+H11+H61+H54</f>
        <v>7442.9</v>
      </c>
      <c r="I102" s="38">
        <f t="shared" si="2"/>
        <v>97.09734651812039</v>
      </c>
    </row>
    <row r="103" ht="12.75">
      <c r="G103" s="35"/>
    </row>
    <row r="104" ht="12.75">
      <c r="F104" s="3"/>
    </row>
    <row r="105" spans="6:7" ht="12.75">
      <c r="F105" s="3"/>
      <c r="G105" s="35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</sheetData>
  <sheetProtection/>
  <mergeCells count="8">
    <mergeCell ref="G9:H9"/>
    <mergeCell ref="E3:I3"/>
    <mergeCell ref="E4:I4"/>
    <mergeCell ref="E2:I2"/>
    <mergeCell ref="B8:G8"/>
    <mergeCell ref="B6:G6"/>
    <mergeCell ref="B7:G7"/>
    <mergeCell ref="E5:I5"/>
  </mergeCells>
  <printOptions/>
  <pageMargins left="0.43" right="0.16" top="0.2" bottom="0.18" header="0.2" footer="0.1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2014-04-21T07:57:00Z</cp:lastPrinted>
  <dcterms:created xsi:type="dcterms:W3CDTF">2009-10-21T12:22:41Z</dcterms:created>
  <dcterms:modified xsi:type="dcterms:W3CDTF">2014-04-21T07:57:03Z</dcterms:modified>
  <cp:category/>
  <cp:version/>
  <cp:contentType/>
  <cp:contentStatus/>
</cp:coreProperties>
</file>